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14" i="1"/>
  <c r="H24" i="1" l="1"/>
  <c r="J4" i="1"/>
  <c r="J5" i="1"/>
  <c r="J6" i="1"/>
  <c r="J7" i="1"/>
  <c r="J8" i="1"/>
  <c r="J9" i="1"/>
  <c r="J10" i="1"/>
  <c r="J11" i="1"/>
  <c r="J3" i="1"/>
  <c r="B22" i="1"/>
  <c r="C22" i="1" s="1"/>
  <c r="D22" i="1" s="1"/>
  <c r="B21" i="1"/>
  <c r="C21" i="1" s="1"/>
  <c r="D21" i="1" s="1"/>
  <c r="C20" i="1"/>
  <c r="D20" i="1" s="1"/>
  <c r="B20" i="1"/>
  <c r="B19" i="1"/>
  <c r="C19" i="1" s="1"/>
  <c r="D19" i="1" s="1"/>
  <c r="B18" i="1"/>
  <c r="C18" i="1" s="1"/>
  <c r="D18" i="1" s="1"/>
  <c r="B17" i="1"/>
  <c r="C17" i="1" s="1"/>
  <c r="D17" i="1" s="1"/>
  <c r="C16" i="1"/>
  <c r="D16" i="1" s="1"/>
  <c r="B16" i="1"/>
  <c r="B15" i="1"/>
  <c r="C15" i="1" s="1"/>
  <c r="D15" i="1" s="1"/>
  <c r="B14" i="1"/>
  <c r="C14" i="1" s="1"/>
  <c r="D14" i="1" s="1"/>
  <c r="I7" i="1"/>
  <c r="G4" i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<sst xmlns="http://schemas.openxmlformats.org/spreadsheetml/2006/main" count="17" uniqueCount="16">
  <si>
    <r>
      <t>Lei de Malus   I=I</t>
    </r>
    <r>
      <rPr>
        <vertAlign val="subscript"/>
        <sz val="22"/>
        <color theme="1"/>
        <rFont val="Calibri"/>
        <family val="2"/>
        <scheme val="minor"/>
      </rPr>
      <t>0</t>
    </r>
    <r>
      <rPr>
        <sz val="22"/>
        <color theme="1"/>
        <rFont val="Calibri"/>
        <family val="2"/>
        <scheme val="minor"/>
      </rPr>
      <t xml:space="preserve">.(cos </t>
    </r>
    <r>
      <rPr>
        <sz val="22"/>
        <color theme="1"/>
        <rFont val="Calibri"/>
        <family val="2"/>
      </rPr>
      <t>θ)</t>
    </r>
    <r>
      <rPr>
        <vertAlign val="superscript"/>
        <sz val="22"/>
        <color theme="1"/>
        <rFont val="Calibri"/>
        <family val="2"/>
      </rPr>
      <t>2</t>
    </r>
  </si>
  <si>
    <t>α (⁰)</t>
  </si>
  <si>
    <t xml:space="preserve"> 1ª I (mA)</t>
  </si>
  <si>
    <t xml:space="preserve"> 3ª I (mA)</t>
  </si>
  <si>
    <t xml:space="preserve"> 2ª I (mA)</t>
  </si>
  <si>
    <t xml:space="preserve"> 4ª I (mA)</t>
  </si>
  <si>
    <t xml:space="preserve"> 5ª I (mA)</t>
  </si>
  <si>
    <t>Branco</t>
  </si>
  <si>
    <t>Valores medios</t>
  </si>
  <si>
    <t>α (rad)</t>
  </si>
  <si>
    <r>
      <t xml:space="preserve">cos </t>
    </r>
    <r>
      <rPr>
        <sz val="11"/>
        <color theme="1"/>
        <rFont val="Calibri"/>
        <family val="2"/>
      </rPr>
      <t>α</t>
    </r>
  </si>
  <si>
    <r>
      <t>(cos</t>
    </r>
    <r>
      <rPr>
        <sz val="11"/>
        <color theme="1"/>
        <rFont val="Calibri"/>
        <family val="2"/>
      </rPr>
      <t>α)</t>
    </r>
    <r>
      <rPr>
        <vertAlign val="superscript"/>
        <sz val="11"/>
        <color theme="1"/>
        <rFont val="Calibri"/>
        <family val="2"/>
      </rPr>
      <t>2</t>
    </r>
  </si>
  <si>
    <t>I (mA)</t>
  </si>
  <si>
    <t>Valores correxido  co branco</t>
  </si>
  <si>
    <r>
      <t>I</t>
    </r>
    <r>
      <rPr>
        <vertAlign val="subscript"/>
        <sz val="11"/>
        <color rgb="FFFF0000"/>
        <rFont val="Calibri"/>
        <family val="2"/>
        <scheme val="minor"/>
      </rPr>
      <t>0</t>
    </r>
    <r>
      <rPr>
        <sz val="11"/>
        <color rgb="FFFF0000"/>
        <rFont val="Calibri"/>
        <family val="2"/>
        <scheme val="minor"/>
      </rPr>
      <t xml:space="preserve"> (0,180,360)</t>
    </r>
  </si>
  <si>
    <r>
      <t>I/I</t>
    </r>
    <r>
      <rPr>
        <vertAlign val="subscript"/>
        <sz val="11"/>
        <color theme="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</si>
</sst>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bscript"/>
      <sz val="22"/>
      <color theme="1"/>
      <name val="Calibri"/>
      <family val="2"/>
      <scheme val="minor"/>
    </font>
    <font>
      <sz val="22"/>
      <color theme="1"/>
      <name val="Calibri"/>
      <family val="2"/>
    </font>
    <font>
      <vertAlign val="superscript"/>
      <sz val="22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Intensidade</a:t>
            </a:r>
            <a:r>
              <a:rPr lang="en-US" baseline="0"/>
              <a:t> elétrica versus ángulo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Hoja1!$E$13</c:f>
              <c:strCache>
                <c:ptCount val="1"/>
                <c:pt idx="0">
                  <c:v>I (mA)</c:v>
                </c:pt>
              </c:strCache>
            </c:strRef>
          </c:tx>
          <c:marker>
            <c:symbol val="none"/>
          </c:marker>
          <c:xVal>
            <c:numRef>
              <c:f>Hoja1!$A$14:$A$22</c:f>
              <c:numCache>
                <c:formatCode>General</c:formatCode>
                <c:ptCount val="9"/>
                <c:pt idx="0">
                  <c:v>0</c:v>
                </c:pt>
                <c:pt idx="1">
                  <c:v>45</c:v>
                </c:pt>
                <c:pt idx="2">
                  <c:v>90</c:v>
                </c:pt>
                <c:pt idx="3">
                  <c:v>135</c:v>
                </c:pt>
                <c:pt idx="4">
                  <c:v>180</c:v>
                </c:pt>
                <c:pt idx="5">
                  <c:v>225</c:v>
                </c:pt>
                <c:pt idx="6">
                  <c:v>270</c:v>
                </c:pt>
                <c:pt idx="7">
                  <c:v>315</c:v>
                </c:pt>
                <c:pt idx="8">
                  <c:v>360</c:v>
                </c:pt>
              </c:numCache>
            </c:numRef>
          </c:xVal>
          <c:yVal>
            <c:numRef>
              <c:f>Hoja1!$E$14:$E$22</c:f>
              <c:numCache>
                <c:formatCode>General</c:formatCode>
                <c:ptCount val="9"/>
                <c:pt idx="0">
                  <c:v>3.9620000000000002</c:v>
                </c:pt>
                <c:pt idx="1">
                  <c:v>2.3239999999999998</c:v>
                </c:pt>
                <c:pt idx="2">
                  <c:v>0</c:v>
                </c:pt>
                <c:pt idx="3">
                  <c:v>2.8319999999999999</c:v>
                </c:pt>
                <c:pt idx="4">
                  <c:v>3.95</c:v>
                </c:pt>
                <c:pt idx="5">
                  <c:v>2.3159999999999998</c:v>
                </c:pt>
                <c:pt idx="6">
                  <c:v>0</c:v>
                </c:pt>
                <c:pt idx="7">
                  <c:v>2.71</c:v>
                </c:pt>
                <c:pt idx="8">
                  <c:v>3.9340000000000002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3056"/>
        <c:axId val="74213632"/>
      </c:scatterChart>
      <c:valAx>
        <c:axId val="7421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Ángulo</a:t>
                </a:r>
                <a:r>
                  <a:rPr lang="es-ES" baseline="0"/>
                  <a:t> en (graos sexa)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3632"/>
        <c:crosses val="autoZero"/>
        <c:crossBetween val="midCat"/>
      </c:valAx>
      <c:valAx>
        <c:axId val="7421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Intensidade</a:t>
                </a:r>
                <a:r>
                  <a:rPr lang="es-ES" baseline="0"/>
                  <a:t> elétrica (mA)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3056"/>
        <c:crosses val="autoZero"/>
        <c:crossBetween val="midCat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Cadrado</a:t>
            </a:r>
            <a:r>
              <a:rPr lang="en-US" baseline="0"/>
              <a:t> dos cosenos versus I/I</a:t>
            </a:r>
            <a:r>
              <a:rPr lang="en-US" baseline="-25000"/>
              <a:t>0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Hoja1!$F$13</c:f>
              <c:strCache>
                <c:ptCount val="1"/>
                <c:pt idx="0">
                  <c:v>I/I0</c:v>
                </c:pt>
              </c:strCache>
            </c:strRef>
          </c:tx>
          <c:spPr>
            <a:ln w="28575">
              <a:noFill/>
            </a:ln>
          </c:spPr>
          <c:xVal>
            <c:numRef>
              <c:f>Hoja1!$D$14:$D$22</c:f>
              <c:numCache>
                <c:formatCode>General</c:formatCode>
                <c:ptCount val="9"/>
                <c:pt idx="0">
                  <c:v>1</c:v>
                </c:pt>
                <c:pt idx="1">
                  <c:v>0.50000000000000011</c:v>
                </c:pt>
                <c:pt idx="2">
                  <c:v>3.7524718414124473E-33</c:v>
                </c:pt>
                <c:pt idx="3">
                  <c:v>0.49999999999999989</c:v>
                </c:pt>
                <c:pt idx="4">
                  <c:v>1</c:v>
                </c:pt>
                <c:pt idx="5">
                  <c:v>0.50000000000000022</c:v>
                </c:pt>
                <c:pt idx="6">
                  <c:v>3.3772246572712026E-32</c:v>
                </c:pt>
                <c:pt idx="7">
                  <c:v>0.49999999999999978</c:v>
                </c:pt>
                <c:pt idx="8">
                  <c:v>1</c:v>
                </c:pt>
              </c:numCache>
            </c:numRef>
          </c:xVal>
          <c:yVal>
            <c:numRef>
              <c:f>Hoja1!$F$14:$F$22</c:f>
              <c:numCache>
                <c:formatCode>General</c:formatCode>
                <c:ptCount val="9"/>
                <c:pt idx="0">
                  <c:v>1.0033766663824273</c:v>
                </c:pt>
                <c:pt idx="1">
                  <c:v>0.58855309759534591</c:v>
                </c:pt>
                <c:pt idx="2">
                  <c:v>0</c:v>
                </c:pt>
                <c:pt idx="3">
                  <c:v>0.71720411892857994</c:v>
                </c:pt>
                <c:pt idx="4">
                  <c:v>1.0003376658784926</c:v>
                </c:pt>
                <c:pt idx="5">
                  <c:v>0.58652709725938956</c:v>
                </c:pt>
                <c:pt idx="6">
                  <c:v>0</c:v>
                </c:pt>
                <c:pt idx="7">
                  <c:v>0.6863076138052443</c:v>
                </c:pt>
                <c:pt idx="8">
                  <c:v>0.99628566520657968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5360"/>
        <c:axId val="74215936"/>
      </c:scatterChart>
      <c:valAx>
        <c:axId val="7421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(cos</a:t>
                </a:r>
                <a:r>
                  <a:rPr lang="el-GR"/>
                  <a:t>α</a:t>
                </a:r>
                <a:r>
                  <a:rPr lang="es-ES"/>
                  <a:t>)</a:t>
                </a:r>
                <a:r>
                  <a:rPr lang="es-ES" baseline="30000"/>
                  <a:t>2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5936"/>
        <c:crosses val="autoZero"/>
        <c:crossBetween val="midCat"/>
      </c:valAx>
      <c:valAx>
        <c:axId val="74215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I/I</a:t>
                </a:r>
                <a:r>
                  <a:rPr lang="es-ES" baseline="-25000"/>
                  <a:t>0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5360"/>
        <c:crosses val="autoZero"/>
        <c:crossBetween val="midCat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I </a:t>
            </a:r>
            <a:r>
              <a:rPr lang="es-ES" baseline="0"/>
              <a:t> versus  cadrado dos cosenos</a:t>
            </a:r>
            <a:endParaRPr lang="es-E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Hoja1!$E$13</c:f>
              <c:strCache>
                <c:ptCount val="1"/>
                <c:pt idx="0">
                  <c:v>I (mA)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5766360454943132"/>
                  <c:y val="5.98261154855643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3,8448x 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Hoja1!$D$14:$D$22</c:f>
              <c:numCache>
                <c:formatCode>General</c:formatCode>
                <c:ptCount val="9"/>
                <c:pt idx="0">
                  <c:v>1</c:v>
                </c:pt>
                <c:pt idx="1">
                  <c:v>0.50000000000000011</c:v>
                </c:pt>
                <c:pt idx="2">
                  <c:v>3.7524718414124473E-33</c:v>
                </c:pt>
                <c:pt idx="3">
                  <c:v>0.49999999999999989</c:v>
                </c:pt>
                <c:pt idx="4">
                  <c:v>1</c:v>
                </c:pt>
                <c:pt idx="5">
                  <c:v>0.50000000000000022</c:v>
                </c:pt>
                <c:pt idx="6">
                  <c:v>3.3772246572712026E-32</c:v>
                </c:pt>
                <c:pt idx="7">
                  <c:v>0.49999999999999978</c:v>
                </c:pt>
                <c:pt idx="8">
                  <c:v>1</c:v>
                </c:pt>
              </c:numCache>
            </c:numRef>
          </c:xVal>
          <c:yVal>
            <c:numRef>
              <c:f>Hoja1!$E$14:$E$22</c:f>
              <c:numCache>
                <c:formatCode>General</c:formatCode>
                <c:ptCount val="9"/>
                <c:pt idx="0">
                  <c:v>3.9620000000000002</c:v>
                </c:pt>
                <c:pt idx="1">
                  <c:v>2.3239999999999998</c:v>
                </c:pt>
                <c:pt idx="2">
                  <c:v>0</c:v>
                </c:pt>
                <c:pt idx="3">
                  <c:v>2.8319999999999999</c:v>
                </c:pt>
                <c:pt idx="4">
                  <c:v>3.95</c:v>
                </c:pt>
                <c:pt idx="5">
                  <c:v>2.3159999999999998</c:v>
                </c:pt>
                <c:pt idx="6">
                  <c:v>0</c:v>
                </c:pt>
                <c:pt idx="7">
                  <c:v>2.71</c:v>
                </c:pt>
                <c:pt idx="8">
                  <c:v>3.9340000000000002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7664"/>
        <c:axId val="74218240"/>
      </c:scatterChart>
      <c:valAx>
        <c:axId val="7421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(cos</a:t>
                </a:r>
                <a:r>
                  <a:rPr lang="el-GR"/>
                  <a:t>α</a:t>
                </a:r>
                <a:r>
                  <a:rPr lang="es-ES"/>
                  <a:t>)</a:t>
                </a:r>
                <a:r>
                  <a:rPr lang="es-ES" baseline="30000"/>
                  <a:t>2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8240"/>
        <c:crosses val="autoZero"/>
        <c:crossBetween val="midCat"/>
      </c:valAx>
      <c:valAx>
        <c:axId val="74218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Intensidade</a:t>
                </a:r>
                <a:r>
                  <a:rPr lang="es-ES" baseline="0"/>
                  <a:t> (mA)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7664"/>
        <c:crosses val="autoZero"/>
        <c:crossBetween val="midCat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24</xdr:row>
      <xdr:rowOff>138112</xdr:rowOff>
    </xdr:from>
    <xdr:to>
      <xdr:col>6</xdr:col>
      <xdr:colOff>95250</xdr:colOff>
      <xdr:row>39</xdr:row>
      <xdr:rowOff>23812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24</xdr:row>
      <xdr:rowOff>166687</xdr:rowOff>
    </xdr:from>
    <xdr:to>
      <xdr:col>11</xdr:col>
      <xdr:colOff>295275</xdr:colOff>
      <xdr:row>39</xdr:row>
      <xdr:rowOff>52387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39</xdr:row>
      <xdr:rowOff>176212</xdr:rowOff>
    </xdr:from>
    <xdr:to>
      <xdr:col>9</xdr:col>
      <xdr:colOff>495300</xdr:colOff>
      <xdr:row>54</xdr:row>
      <xdr:rowOff>61912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37" workbookViewId="0">
      <selection activeCell="M46" sqref="M46"/>
    </sheetView>
  </sheetViews>
  <sheetFormatPr baseColWidth="10" defaultRowHeight="15" x14ac:dyDescent="0.25"/>
  <cols>
    <col min="7" max="7" width="15.5703125" customWidth="1"/>
    <col min="11" max="11" width="13.5703125" customWidth="1"/>
  </cols>
  <sheetData>
    <row r="1" spans="1:11" ht="33" x14ac:dyDescent="0.5500000000000000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x14ac:dyDescent="0.25">
      <c r="A2" s="1" t="s">
        <v>1</v>
      </c>
      <c r="B2" s="2" t="s">
        <v>2</v>
      </c>
      <c r="C2" s="2" t="s">
        <v>4</v>
      </c>
      <c r="D2" s="2" t="s">
        <v>3</v>
      </c>
      <c r="E2" s="4" t="s">
        <v>5</v>
      </c>
      <c r="F2" s="4" t="s">
        <v>6</v>
      </c>
      <c r="G2" s="3" t="s">
        <v>8</v>
      </c>
      <c r="J2" s="13" t="s">
        <v>13</v>
      </c>
      <c r="K2" s="13"/>
    </row>
    <row r="3" spans="1:11" x14ac:dyDescent="0.25">
      <c r="A3" s="3">
        <v>0</v>
      </c>
      <c r="B3" s="4">
        <v>4.3499999999999996</v>
      </c>
      <c r="C3" s="4">
        <v>4.2</v>
      </c>
      <c r="D3" s="4">
        <v>4.17</v>
      </c>
      <c r="E3" s="3">
        <v>4.22</v>
      </c>
      <c r="F3" s="3">
        <v>4.24</v>
      </c>
      <c r="G3" s="4">
        <f>AVERAGE(B3:F3)</f>
        <v>4.2359999999999998</v>
      </c>
      <c r="J3" s="13">
        <f>G3-0.274</f>
        <v>3.9619999999999997</v>
      </c>
      <c r="K3" s="13"/>
    </row>
    <row r="4" spans="1:11" x14ac:dyDescent="0.25">
      <c r="A4" s="3">
        <v>45</v>
      </c>
      <c r="B4" s="4">
        <v>2.5299999999999998</v>
      </c>
      <c r="C4" s="4">
        <v>2.64</v>
      </c>
      <c r="D4" s="4">
        <v>2.57</v>
      </c>
      <c r="E4" s="3">
        <v>2.79</v>
      </c>
      <c r="F4" s="3">
        <v>2.46</v>
      </c>
      <c r="G4" s="4">
        <f t="shared" ref="G4:G11" si="0">AVERAGE(B4:F4)</f>
        <v>2.5980000000000003</v>
      </c>
      <c r="J4" s="13">
        <f t="shared" ref="J4:J11" si="1">G4-0.274</f>
        <v>2.3240000000000003</v>
      </c>
      <c r="K4" s="13"/>
    </row>
    <row r="5" spans="1:11" x14ac:dyDescent="0.25">
      <c r="A5" s="3">
        <v>90</v>
      </c>
      <c r="B5" s="6">
        <v>0.32</v>
      </c>
      <c r="C5" s="6">
        <v>0.24</v>
      </c>
      <c r="D5" s="6">
        <v>0.26</v>
      </c>
      <c r="E5" s="6">
        <v>0.27</v>
      </c>
      <c r="F5" s="6">
        <v>0.27</v>
      </c>
      <c r="G5" s="6">
        <f t="shared" si="0"/>
        <v>0.27200000000000002</v>
      </c>
      <c r="J5" s="13">
        <f t="shared" si="1"/>
        <v>-2.0000000000000018E-3</v>
      </c>
      <c r="K5" s="13"/>
    </row>
    <row r="6" spans="1:11" x14ac:dyDescent="0.25">
      <c r="A6" s="3">
        <v>135</v>
      </c>
      <c r="B6" s="4">
        <v>2.94</v>
      </c>
      <c r="C6" s="4">
        <v>3.08</v>
      </c>
      <c r="D6" s="4">
        <v>3.16</v>
      </c>
      <c r="E6" s="3">
        <v>3.2</v>
      </c>
      <c r="F6" s="3">
        <v>3.15</v>
      </c>
      <c r="G6" s="4">
        <f t="shared" si="0"/>
        <v>3.1059999999999999</v>
      </c>
      <c r="J6" s="13">
        <f t="shared" si="1"/>
        <v>2.8319999999999999</v>
      </c>
      <c r="K6" s="13"/>
    </row>
    <row r="7" spans="1:11" x14ac:dyDescent="0.25">
      <c r="A7" s="3">
        <v>180</v>
      </c>
      <c r="B7" s="4">
        <v>4.3099999999999996</v>
      </c>
      <c r="C7" s="4">
        <v>4.22</v>
      </c>
      <c r="D7" s="4">
        <v>4.21</v>
      </c>
      <c r="E7" s="3">
        <v>4.2699999999999996</v>
      </c>
      <c r="F7" s="3">
        <v>4.1100000000000003</v>
      </c>
      <c r="G7" s="4">
        <f t="shared" si="0"/>
        <v>4.2239999999999993</v>
      </c>
      <c r="H7" s="6" t="s">
        <v>7</v>
      </c>
      <c r="I7" s="8">
        <f>(G5+G9)/2</f>
        <v>0.27400000000000002</v>
      </c>
      <c r="J7" s="13">
        <f t="shared" si="1"/>
        <v>3.9499999999999993</v>
      </c>
      <c r="K7" s="13"/>
    </row>
    <row r="8" spans="1:11" x14ac:dyDescent="0.25">
      <c r="A8" s="3">
        <v>225</v>
      </c>
      <c r="B8" s="4">
        <v>2.7</v>
      </c>
      <c r="C8" s="4">
        <v>2.5099999999999998</v>
      </c>
      <c r="D8" s="4">
        <v>2.59</v>
      </c>
      <c r="E8" s="3">
        <v>2.52</v>
      </c>
      <c r="F8" s="3">
        <v>2.63</v>
      </c>
      <c r="G8" s="4">
        <f t="shared" si="0"/>
        <v>2.59</v>
      </c>
      <c r="J8" s="13">
        <f t="shared" si="1"/>
        <v>2.3159999999999998</v>
      </c>
      <c r="K8" s="13"/>
    </row>
    <row r="9" spans="1:11" x14ac:dyDescent="0.25">
      <c r="A9" s="3">
        <v>270</v>
      </c>
      <c r="B9" s="6">
        <v>0.27</v>
      </c>
      <c r="C9" s="6">
        <v>0.27</v>
      </c>
      <c r="D9" s="6">
        <v>0.28000000000000003</v>
      </c>
      <c r="E9" s="6">
        <v>0.3</v>
      </c>
      <c r="F9" s="6">
        <v>0.26</v>
      </c>
      <c r="G9" s="6">
        <f t="shared" si="0"/>
        <v>0.27600000000000002</v>
      </c>
      <c r="J9" s="13">
        <f t="shared" si="1"/>
        <v>2.0000000000000018E-3</v>
      </c>
      <c r="K9" s="13"/>
    </row>
    <row r="10" spans="1:11" x14ac:dyDescent="0.25">
      <c r="A10" s="3">
        <v>315</v>
      </c>
      <c r="B10" s="4">
        <v>3.03</v>
      </c>
      <c r="C10" s="4">
        <v>2.93</v>
      </c>
      <c r="D10" s="4">
        <v>3.02</v>
      </c>
      <c r="E10" s="3">
        <v>2.96</v>
      </c>
      <c r="F10" s="3">
        <v>2.98</v>
      </c>
      <c r="G10" s="4">
        <f t="shared" si="0"/>
        <v>2.9840000000000004</v>
      </c>
      <c r="J10" s="13">
        <f t="shared" si="1"/>
        <v>2.7100000000000004</v>
      </c>
      <c r="K10" s="13"/>
    </row>
    <row r="11" spans="1:11" x14ac:dyDescent="0.25">
      <c r="A11" s="3">
        <v>360</v>
      </c>
      <c r="B11" s="4">
        <v>4.3</v>
      </c>
      <c r="C11" s="4">
        <v>4.21</v>
      </c>
      <c r="D11" s="4">
        <v>4.22</v>
      </c>
      <c r="E11" s="3">
        <v>4.2300000000000004</v>
      </c>
      <c r="F11" s="3">
        <v>4.08</v>
      </c>
      <c r="G11" s="4">
        <f t="shared" si="0"/>
        <v>4.2080000000000002</v>
      </c>
      <c r="J11" s="13">
        <f t="shared" si="1"/>
        <v>3.9340000000000002</v>
      </c>
      <c r="K11" s="13"/>
    </row>
    <row r="13" spans="1:11" ht="18.75" x14ac:dyDescent="0.35">
      <c r="A13" s="7" t="s">
        <v>1</v>
      </c>
      <c r="B13" s="7" t="s">
        <v>9</v>
      </c>
      <c r="C13" s="5" t="s">
        <v>10</v>
      </c>
      <c r="D13" s="5" t="s">
        <v>11</v>
      </c>
      <c r="E13" s="9" t="s">
        <v>12</v>
      </c>
      <c r="F13" s="12" t="s">
        <v>15</v>
      </c>
    </row>
    <row r="14" spans="1:11" x14ac:dyDescent="0.25">
      <c r="A14" s="5">
        <v>0</v>
      </c>
      <c r="B14" s="5">
        <f>(A14*2*PI())/360</f>
        <v>0</v>
      </c>
      <c r="C14" s="5">
        <f>COS(B14)</f>
        <v>1</v>
      </c>
      <c r="D14" s="5">
        <f t="shared" ref="D14:D22" si="2">C14^2</f>
        <v>1</v>
      </c>
      <c r="E14" s="9">
        <v>3.9620000000000002</v>
      </c>
      <c r="F14" s="12">
        <f>E14/3.94866667</f>
        <v>1.0033766663824273</v>
      </c>
    </row>
    <row r="15" spans="1:11" x14ac:dyDescent="0.25">
      <c r="A15" s="5">
        <v>45</v>
      </c>
      <c r="B15" s="5">
        <f t="shared" ref="B15:B22" si="3">(A15*2*PI())/360</f>
        <v>0.78539816339744828</v>
      </c>
      <c r="C15" s="5">
        <f t="shared" ref="C15:C22" si="4">COS(B15)</f>
        <v>0.70710678118654757</v>
      </c>
      <c r="D15" s="5">
        <f t="shared" si="2"/>
        <v>0.50000000000000011</v>
      </c>
      <c r="E15" s="9">
        <v>2.3239999999999998</v>
      </c>
      <c r="F15" s="12">
        <f t="shared" ref="F15:F22" si="5">E15/3.94866667</f>
        <v>0.58855309759534591</v>
      </c>
    </row>
    <row r="16" spans="1:11" x14ac:dyDescent="0.25">
      <c r="A16" s="5">
        <v>90</v>
      </c>
      <c r="B16" s="5">
        <f t="shared" si="3"/>
        <v>1.5707963267948966</v>
      </c>
      <c r="C16" s="5">
        <f t="shared" si="4"/>
        <v>6.1257422745431001E-17</v>
      </c>
      <c r="D16" s="5">
        <f t="shared" si="2"/>
        <v>3.7524718414124473E-33</v>
      </c>
      <c r="E16" s="9">
        <v>0</v>
      </c>
      <c r="F16" s="12">
        <f t="shared" si="5"/>
        <v>0</v>
      </c>
    </row>
    <row r="17" spans="1:8" x14ac:dyDescent="0.25">
      <c r="A17" s="5">
        <v>135</v>
      </c>
      <c r="B17" s="5">
        <f t="shared" si="3"/>
        <v>2.3561944901923448</v>
      </c>
      <c r="C17" s="5">
        <f t="shared" si="4"/>
        <v>-0.70710678118654746</v>
      </c>
      <c r="D17" s="5">
        <f t="shared" si="2"/>
        <v>0.49999999999999989</v>
      </c>
      <c r="E17" s="9">
        <v>2.8319999999999999</v>
      </c>
      <c r="F17" s="12">
        <f t="shared" si="5"/>
        <v>0.71720411892857994</v>
      </c>
    </row>
    <row r="18" spans="1:8" x14ac:dyDescent="0.25">
      <c r="A18" s="5">
        <v>180</v>
      </c>
      <c r="B18" s="5">
        <f t="shared" si="3"/>
        <v>3.1415926535897931</v>
      </c>
      <c r="C18" s="5">
        <f t="shared" si="4"/>
        <v>-1</v>
      </c>
      <c r="D18" s="5">
        <f t="shared" si="2"/>
        <v>1</v>
      </c>
      <c r="E18" s="9">
        <v>3.95</v>
      </c>
      <c r="F18" s="12">
        <f t="shared" si="5"/>
        <v>1.0003376658784926</v>
      </c>
    </row>
    <row r="19" spans="1:8" x14ac:dyDescent="0.25">
      <c r="A19" s="5">
        <v>225</v>
      </c>
      <c r="B19" s="5">
        <f t="shared" si="3"/>
        <v>3.9269908169872414</v>
      </c>
      <c r="C19" s="5">
        <f t="shared" si="4"/>
        <v>-0.70710678118654768</v>
      </c>
      <c r="D19" s="5">
        <f t="shared" si="2"/>
        <v>0.50000000000000022</v>
      </c>
      <c r="E19" s="9">
        <v>2.3159999999999998</v>
      </c>
      <c r="F19" s="12">
        <f t="shared" si="5"/>
        <v>0.58652709725938956</v>
      </c>
    </row>
    <row r="20" spans="1:8" x14ac:dyDescent="0.25">
      <c r="A20" s="5">
        <v>270</v>
      </c>
      <c r="B20" s="5">
        <f t="shared" si="3"/>
        <v>4.7123889803846897</v>
      </c>
      <c r="C20" s="5">
        <f t="shared" si="4"/>
        <v>-1.83772268236293E-16</v>
      </c>
      <c r="D20" s="5">
        <f t="shared" si="2"/>
        <v>3.3772246572712026E-32</v>
      </c>
      <c r="E20" s="9">
        <v>0</v>
      </c>
      <c r="F20" s="12">
        <f t="shared" si="5"/>
        <v>0</v>
      </c>
    </row>
    <row r="21" spans="1:8" x14ac:dyDescent="0.25">
      <c r="A21" s="5">
        <v>315</v>
      </c>
      <c r="B21" s="5">
        <f t="shared" si="3"/>
        <v>5.497787143782138</v>
      </c>
      <c r="C21" s="5">
        <f t="shared" si="4"/>
        <v>0.70710678118654735</v>
      </c>
      <c r="D21" s="5">
        <f t="shared" si="2"/>
        <v>0.49999999999999978</v>
      </c>
      <c r="E21" s="9">
        <v>2.71</v>
      </c>
      <c r="F21" s="12">
        <f t="shared" si="5"/>
        <v>0.6863076138052443</v>
      </c>
    </row>
    <row r="22" spans="1:8" x14ac:dyDescent="0.25">
      <c r="A22" s="5">
        <v>360</v>
      </c>
      <c r="B22" s="5">
        <f t="shared" si="3"/>
        <v>6.2831853071795862</v>
      </c>
      <c r="C22" s="5">
        <f t="shared" si="4"/>
        <v>1</v>
      </c>
      <c r="D22" s="5">
        <f t="shared" si="2"/>
        <v>1</v>
      </c>
      <c r="E22" s="9">
        <v>3.9340000000000002</v>
      </c>
      <c r="F22" s="12">
        <f t="shared" si="5"/>
        <v>0.99628566520657968</v>
      </c>
    </row>
    <row r="23" spans="1:8" x14ac:dyDescent="0.25">
      <c r="A23" s="4"/>
      <c r="B23" s="4"/>
      <c r="C23" s="4"/>
      <c r="D23" s="4"/>
    </row>
    <row r="24" spans="1:8" ht="18" x14ac:dyDescent="0.35">
      <c r="A24" s="4"/>
      <c r="B24" s="4"/>
      <c r="C24" s="4"/>
      <c r="D24" s="4"/>
      <c r="G24" s="10" t="s">
        <v>14</v>
      </c>
      <c r="H24" s="11">
        <f>(E14+E18+E22)/3</f>
        <v>3.9486666666666665</v>
      </c>
    </row>
  </sheetData>
  <mergeCells count="11">
    <mergeCell ref="J10:K10"/>
    <mergeCell ref="J11:K11"/>
    <mergeCell ref="A1:K1"/>
    <mergeCell ref="J2:K2"/>
    <mergeCell ref="J3:K3"/>
    <mergeCell ref="J4:K4"/>
    <mergeCell ref="J5:K5"/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 Toba</dc:creator>
  <cp:lastModifiedBy>Xabier Toba</cp:lastModifiedBy>
  <dcterms:created xsi:type="dcterms:W3CDTF">2024-03-21T15:27:27Z</dcterms:created>
  <dcterms:modified xsi:type="dcterms:W3CDTF">2024-03-21T16:24:33Z</dcterms:modified>
</cp:coreProperties>
</file>