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515" windowHeight="74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11" i="1" l="1"/>
  <c r="H11" i="1"/>
  <c r="J11" i="1" s="1"/>
  <c r="J3" i="1"/>
  <c r="J4" i="1"/>
  <c r="J5" i="1"/>
  <c r="J6" i="1"/>
  <c r="J7" i="1"/>
  <c r="J8" i="1"/>
  <c r="J9" i="1"/>
  <c r="J10" i="1"/>
  <c r="J2" i="1"/>
  <c r="H3" i="1"/>
  <c r="H4" i="1"/>
  <c r="H5" i="1"/>
  <c r="H6" i="1"/>
  <c r="H7" i="1"/>
  <c r="H8" i="1"/>
  <c r="H9" i="1"/>
  <c r="H10" i="1"/>
  <c r="H2" i="1"/>
  <c r="G3" i="1"/>
  <c r="G4" i="1"/>
  <c r="G5" i="1"/>
  <c r="G6" i="1"/>
  <c r="G7" i="1"/>
  <c r="G8" i="1"/>
  <c r="G9" i="1"/>
  <c r="G10" i="1"/>
  <c r="G2" i="1"/>
  <c r="F3" i="1"/>
  <c r="F4" i="1"/>
  <c r="F5" i="1"/>
  <c r="F6" i="1"/>
  <c r="F7" i="1"/>
  <c r="F8" i="1"/>
  <c r="F9" i="1"/>
  <c r="F10" i="1"/>
  <c r="F2" i="1"/>
  <c r="E3" i="1"/>
  <c r="E4" i="1"/>
  <c r="E5" i="1"/>
  <c r="E6" i="1"/>
  <c r="E7" i="1"/>
  <c r="E8" i="1"/>
  <c r="E9" i="1"/>
  <c r="E10" i="1"/>
  <c r="E2" i="1"/>
</calcChain>
</file>

<file path=xl/sharedStrings.xml><?xml version="1.0" encoding="utf-8"?>
<sst xmlns="http://schemas.openxmlformats.org/spreadsheetml/2006/main" count="14" uniqueCount="14">
  <si>
    <t>Experiencia</t>
  </si>
  <si>
    <t>L (cm)</t>
  </si>
  <si>
    <t>L (m)</t>
  </si>
  <si>
    <t>y (cm)</t>
  </si>
  <si>
    <t>Y (m)</t>
  </si>
  <si>
    <t>D (m)</t>
  </si>
  <si>
    <t>λ (m)</t>
  </si>
  <si>
    <t>λ (nm)</t>
  </si>
  <si>
    <r>
      <t>λ</t>
    </r>
    <r>
      <rPr>
        <vertAlign val="subscript"/>
        <sz val="16"/>
        <color theme="1"/>
        <rFont val="Calibri"/>
        <family val="2"/>
      </rPr>
      <t>nominal</t>
    </r>
    <r>
      <rPr>
        <sz val="16"/>
        <color theme="1"/>
        <rFont val="Calibri"/>
        <family val="2"/>
      </rPr>
      <t xml:space="preserve"> =</t>
    </r>
  </si>
  <si>
    <t>650 nm</t>
  </si>
  <si>
    <t>Desviacións</t>
  </si>
  <si>
    <t>Valor medio:</t>
  </si>
  <si>
    <t>Erro relativo(%)</t>
  </si>
  <si>
    <t>Erro absoluto: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</si>
</sst>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Liberation Sans"/>
      <family val="2"/>
    </font>
    <font>
      <sz val="10"/>
      <color rgb="FF000000"/>
      <name val="Calibri"/>
      <family val="2"/>
    </font>
    <font>
      <sz val="16"/>
      <color theme="1"/>
      <name val="Calibri"/>
      <family val="2"/>
    </font>
    <font>
      <vertAlign val="subscript"/>
      <sz val="16"/>
      <color theme="1"/>
      <name val="Calibri"/>
      <family val="2"/>
    </font>
    <font>
      <sz val="14"/>
      <color theme="1"/>
      <name val="Liberatio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I19" sqref="I19"/>
    </sheetView>
  </sheetViews>
  <sheetFormatPr baseColWidth="10" defaultRowHeight="15" x14ac:dyDescent="0.25"/>
  <cols>
    <col min="7" max="7" width="12" bestFit="1" customWidth="1"/>
    <col min="9" max="9" width="13.140625" customWidth="1"/>
    <col min="10" max="10" width="15" customWidth="1"/>
  </cols>
  <sheetData>
    <row r="1" spans="1:11" ht="25.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J1" s="5" t="s">
        <v>10</v>
      </c>
      <c r="K1" s="9" t="s">
        <v>12</v>
      </c>
    </row>
    <row r="2" spans="1:11" x14ac:dyDescent="0.25">
      <c r="A2" s="4">
        <v>1</v>
      </c>
      <c r="B2" s="4">
        <v>5</v>
      </c>
      <c r="C2" s="4">
        <v>0.05</v>
      </c>
      <c r="D2" s="4">
        <v>1.8</v>
      </c>
      <c r="E2" s="4">
        <f>D2/100</f>
        <v>1.8000000000000002E-2</v>
      </c>
      <c r="F2" s="5">
        <f>(C2^2+E2^2)^0.5</f>
        <v>5.3141321022345693E-2</v>
      </c>
      <c r="G2" s="6">
        <f>E2/(500000*F2)</f>
        <v>6.7743893654548336E-7</v>
      </c>
      <c r="H2" s="6">
        <f>G2*1000000000</f>
        <v>677.43893654548333</v>
      </c>
      <c r="J2" s="10">
        <f>H2-650</f>
        <v>27.43893654548333</v>
      </c>
      <c r="K2" s="11"/>
    </row>
    <row r="3" spans="1:11" x14ac:dyDescent="0.25">
      <c r="A3" s="4">
        <v>2</v>
      </c>
      <c r="B3" s="4">
        <v>10</v>
      </c>
      <c r="C3" s="4">
        <v>0.1</v>
      </c>
      <c r="D3" s="4">
        <v>3.6</v>
      </c>
      <c r="E3" s="4">
        <f t="shared" ref="E3:E10" si="0">D3/100</f>
        <v>3.6000000000000004E-2</v>
      </c>
      <c r="F3" s="5">
        <f t="shared" ref="F3:F10" si="1">(C3^2+E3^2)^0.5</f>
        <v>0.10628264204469139</v>
      </c>
      <c r="G3" s="6">
        <f t="shared" ref="G3:G10" si="2">E3/(500000*F3)</f>
        <v>6.7743893654548336E-7</v>
      </c>
      <c r="H3" s="6">
        <f t="shared" ref="H3:H10" si="3">G3*1000000000</f>
        <v>677.43893654548333</v>
      </c>
      <c r="J3" s="10">
        <f>H3-650</f>
        <v>27.43893654548333</v>
      </c>
      <c r="K3" s="11"/>
    </row>
    <row r="4" spans="1:11" x14ac:dyDescent="0.25">
      <c r="A4" s="4">
        <v>3</v>
      </c>
      <c r="B4" s="4">
        <v>15</v>
      </c>
      <c r="C4" s="4">
        <v>0.15</v>
      </c>
      <c r="D4" s="4">
        <v>5.4</v>
      </c>
      <c r="E4" s="4">
        <f t="shared" si="0"/>
        <v>5.4000000000000006E-2</v>
      </c>
      <c r="F4" s="5">
        <f t="shared" si="1"/>
        <v>0.15942396306703707</v>
      </c>
      <c r="G4" s="6">
        <f t="shared" si="2"/>
        <v>6.7743893654548336E-7</v>
      </c>
      <c r="H4" s="6">
        <f t="shared" si="3"/>
        <v>677.43893654548333</v>
      </c>
      <c r="J4" s="10">
        <f>H4-650</f>
        <v>27.43893654548333</v>
      </c>
      <c r="K4" s="11"/>
    </row>
    <row r="5" spans="1:11" x14ac:dyDescent="0.25">
      <c r="A5" s="4">
        <v>4</v>
      </c>
      <c r="B5" s="4">
        <v>20</v>
      </c>
      <c r="C5" s="4">
        <v>0.2</v>
      </c>
      <c r="D5" s="4">
        <v>7.3</v>
      </c>
      <c r="E5" s="4">
        <f t="shared" si="0"/>
        <v>7.2999999999999995E-2</v>
      </c>
      <c r="F5" s="5">
        <f t="shared" si="1"/>
        <v>0.21290608258102917</v>
      </c>
      <c r="G5" s="6">
        <f t="shared" si="2"/>
        <v>6.8574837425997155E-7</v>
      </c>
      <c r="H5" s="6">
        <f t="shared" si="3"/>
        <v>685.74837425997157</v>
      </c>
      <c r="J5" s="10">
        <f>H5-650</f>
        <v>35.74837425997157</v>
      </c>
      <c r="K5" s="11"/>
    </row>
    <row r="6" spans="1:11" x14ac:dyDescent="0.25">
      <c r="A6" s="4">
        <v>5</v>
      </c>
      <c r="B6" s="4">
        <v>25</v>
      </c>
      <c r="C6" s="4">
        <v>0.25</v>
      </c>
      <c r="D6" s="4">
        <v>9</v>
      </c>
      <c r="E6" s="4">
        <f t="shared" si="0"/>
        <v>0.09</v>
      </c>
      <c r="F6" s="5">
        <f t="shared" si="1"/>
        <v>0.26570660511172844</v>
      </c>
      <c r="G6" s="6">
        <f t="shared" si="2"/>
        <v>6.7743893654548336E-7</v>
      </c>
      <c r="H6" s="6">
        <f t="shared" si="3"/>
        <v>677.43893654548333</v>
      </c>
      <c r="J6" s="10">
        <f>H6-650</f>
        <v>27.43893654548333</v>
      </c>
      <c r="K6" s="11"/>
    </row>
    <row r="7" spans="1:11" x14ac:dyDescent="0.25">
      <c r="A7" s="4">
        <v>6</v>
      </c>
      <c r="B7" s="4">
        <v>30</v>
      </c>
      <c r="C7" s="4">
        <v>0.3</v>
      </c>
      <c r="D7" s="4">
        <v>11</v>
      </c>
      <c r="E7" s="4">
        <f t="shared" si="0"/>
        <v>0.11</v>
      </c>
      <c r="F7" s="5">
        <f t="shared" si="1"/>
        <v>0.31953090617340912</v>
      </c>
      <c r="G7" s="6">
        <f t="shared" si="2"/>
        <v>6.8850929831684634E-7</v>
      </c>
      <c r="H7" s="6">
        <f t="shared" si="3"/>
        <v>688.5092983168463</v>
      </c>
      <c r="J7" s="10">
        <f>H7-650</f>
        <v>38.509298316846298</v>
      </c>
      <c r="K7" s="11"/>
    </row>
    <row r="8" spans="1:11" x14ac:dyDescent="0.25">
      <c r="A8" s="4">
        <v>7</v>
      </c>
      <c r="B8" s="4">
        <v>35</v>
      </c>
      <c r="C8" s="4">
        <v>0.35</v>
      </c>
      <c r="D8" s="4">
        <v>13</v>
      </c>
      <c r="E8" s="4">
        <f t="shared" si="0"/>
        <v>0.13</v>
      </c>
      <c r="F8" s="5">
        <f t="shared" si="1"/>
        <v>0.37336309405188939</v>
      </c>
      <c r="G8" s="6">
        <f t="shared" si="2"/>
        <v>6.9637305920725426E-7</v>
      </c>
      <c r="H8" s="6">
        <f t="shared" si="3"/>
        <v>696.3730592072543</v>
      </c>
      <c r="J8" s="10">
        <f>H8-650</f>
        <v>46.3730592072543</v>
      </c>
      <c r="K8" s="11"/>
    </row>
    <row r="9" spans="1:11" x14ac:dyDescent="0.25">
      <c r="A9" s="4">
        <v>8</v>
      </c>
      <c r="B9" s="4">
        <v>40</v>
      </c>
      <c r="C9" s="4">
        <v>0.4</v>
      </c>
      <c r="D9" s="4">
        <v>14.3</v>
      </c>
      <c r="E9" s="4">
        <f t="shared" si="0"/>
        <v>0.14300000000000002</v>
      </c>
      <c r="F9" s="5">
        <f t="shared" si="1"/>
        <v>0.42479289071263898</v>
      </c>
      <c r="G9" s="6">
        <f t="shared" si="2"/>
        <v>6.7326927133879782E-7</v>
      </c>
      <c r="H9" s="6">
        <f t="shared" si="3"/>
        <v>673.26927133879781</v>
      </c>
      <c r="J9" s="10">
        <f>H9-650</f>
        <v>23.269271338797807</v>
      </c>
      <c r="K9" s="11"/>
    </row>
    <row r="10" spans="1:11" x14ac:dyDescent="0.25">
      <c r="A10" s="4">
        <v>9</v>
      </c>
      <c r="B10" s="4">
        <v>45</v>
      </c>
      <c r="C10" s="4">
        <v>0.45</v>
      </c>
      <c r="D10" s="4">
        <v>16</v>
      </c>
      <c r="E10" s="4">
        <f t="shared" si="0"/>
        <v>0.16</v>
      </c>
      <c r="F10" s="5">
        <f t="shared" si="1"/>
        <v>0.47759815745038214</v>
      </c>
      <c r="G10" s="6">
        <f t="shared" si="2"/>
        <v>6.7001933530961107E-7</v>
      </c>
      <c r="H10" s="6">
        <f t="shared" si="3"/>
        <v>670.01933530961105</v>
      </c>
      <c r="J10" s="12">
        <f>H10-650</f>
        <v>20.019335309611051</v>
      </c>
      <c r="K10" s="13"/>
    </row>
    <row r="11" spans="1:11" x14ac:dyDescent="0.25">
      <c r="A11" s="1"/>
      <c r="B11" s="1"/>
      <c r="C11" s="1"/>
      <c r="D11" s="1"/>
      <c r="E11" s="1"/>
      <c r="F11" s="1"/>
      <c r="G11" s="8" t="s">
        <v>11</v>
      </c>
      <c r="H11" s="8">
        <f>AVERAGE(H2:H10)</f>
        <v>680.40834273493488</v>
      </c>
      <c r="I11" s="7" t="s">
        <v>13</v>
      </c>
      <c r="J11" s="14">
        <f>H11-650</f>
        <v>30.408342734934877</v>
      </c>
      <c r="K11" s="15">
        <f>J11*100/H11</f>
        <v>4.4691313767122613</v>
      </c>
    </row>
    <row r="12" spans="1:11" ht="24" x14ac:dyDescent="0.45">
      <c r="G12" s="2" t="s">
        <v>8</v>
      </c>
      <c r="H12" s="3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Xabier Toba</dc:creator>
  <cp:lastModifiedBy>Xabier Toba</cp:lastModifiedBy>
  <dcterms:created xsi:type="dcterms:W3CDTF">2024-03-06T20:46:19Z</dcterms:created>
  <dcterms:modified xsi:type="dcterms:W3CDTF">2024-03-06T21:04:45Z</dcterms:modified>
</cp:coreProperties>
</file>